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rebeccabradley/Desktop/PDF to Delete/"/>
    </mc:Choice>
  </mc:AlternateContent>
  <xr:revisionPtr revIDLastSave="0" documentId="13_ncr:1_{A2916900-205B-0743-845A-0E32FF8B87E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D53" i="1" l="1"/>
  <c r="E53" i="1"/>
  <c r="E52" i="1"/>
  <c r="E8" i="1"/>
  <c r="E33" i="1" l="1"/>
  <c r="E32" i="1"/>
  <c r="E31" i="1"/>
  <c r="D33" i="1"/>
  <c r="D32" i="1"/>
  <c r="D31" i="1"/>
  <c r="E21" i="1"/>
  <c r="D21" i="1"/>
  <c r="E20" i="1"/>
  <c r="D20" i="1"/>
  <c r="E13" i="1"/>
  <c r="E12" i="1"/>
  <c r="E65" i="1"/>
  <c r="D65" i="1"/>
  <c r="E64" i="1"/>
  <c r="D64" i="1"/>
  <c r="E63" i="1"/>
  <c r="D63" i="1"/>
  <c r="E62" i="1"/>
  <c r="D62" i="1"/>
  <c r="E61" i="1"/>
  <c r="D61" i="1"/>
  <c r="E60" i="1"/>
  <c r="D60" i="1"/>
  <c r="D59" i="1"/>
  <c r="E58" i="1"/>
  <c r="D58" i="1"/>
  <c r="E57" i="1"/>
  <c r="D57" i="1"/>
  <c r="E56" i="1"/>
  <c r="D56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D8" i="1"/>
  <c r="E7" i="1"/>
  <c r="D7" i="1"/>
  <c r="E6" i="1"/>
  <c r="D6" i="1"/>
  <c r="E5" i="1"/>
  <c r="D5" i="1"/>
  <c r="E70" i="1" l="1"/>
  <c r="E72" i="1" s="1"/>
  <c r="D67" i="1"/>
  <c r="D72" i="1" s="1"/>
  <c r="D68" i="1" l="1"/>
</calcChain>
</file>

<file path=xl/sharedStrings.xml><?xml version="1.0" encoding="utf-8"?>
<sst xmlns="http://schemas.openxmlformats.org/spreadsheetml/2006/main" count="119" uniqueCount="107">
  <si>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</si>
  <si>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</si>
  <si>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</si>
  <si>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</si>
  <si>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</si>
  <si>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</si>
  <si>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</si>
  <si>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</si>
  <si>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</si>
  <si>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</si>
  <si>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</si>
  <si>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</si>
  <si>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</si>
  <si>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</si>
  <si>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</si>
  <si>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</si>
  <si>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</si>
  <si>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</si>
  <si>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</si>
  <si>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</si>
  <si>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</si>
  <si>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</si>
  <si>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</si>
  <si>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</si>
  <si>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</si>
  <si>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</si>
  <si>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</si>
  <si>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</si>
  <si>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</si>
  <si>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</si>
  <si>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</si>
  <si>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</si>
  <si>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</si>
  <si>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</si>
  <si>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</si>
  <si>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</si>
  <si>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</si>
  <si>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</si>
  <si>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</si>
  <si>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</si>
  <si>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</si>
  <si>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</si>
  <si>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</si>
  <si>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</si>
  <si>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</si>
  <si>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</si>
  <si>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</si>
  <si>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</si>
  <si>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</si>
  <si>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</si>
  <si>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</si>
  <si>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</si>
  <si>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</si>
  <si>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</si>
  <si>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</si>
  <si>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</si>
  <si>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</si>
  <si>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</si>
  <si>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</si>
  <si>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</si>
  <si>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</si>
  <si>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</si>
  <si>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</si>
  <si>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</si>
  <si>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</si>
  <si>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</si>
  <si>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</si>
  <si>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</si>
  <si>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</si>
  <si>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</si>
  <si>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</si>
  <si>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</si>
  <si>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</si>
  <si>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</si>
  <si>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</si>
  <si>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</si>
  <si>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</si>
  <si>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</si>
  <si>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</si>
  <si>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</si>
  <si>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</si>
  <si>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</si>
  <si>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</si>
  <si>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</si>
  <si>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</si>
  <si>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</si>
  <si>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</si>
  <si>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</si>
  <si>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</si>
  <si>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</si>
  <si>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</si>
  <si>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</si>
  <si>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</si>
  <si>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>Falafel Bites with Tahini Sauce $9 NF, NGA, DF, Vegan, VG​  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</si>
  <si>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</si>
  <si>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</si>
  <si>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</si>
  <si>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</si>
  <si>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</si>
  <si>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</si>
  <si>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</si>
  <si>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</si>
  <si>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Chicken cacciatorie </t>
  </si>
  <si>
    <t xml:space="preserve">Wheat/gluten (pearl cous cous) dairy ( parmesan) </t>
  </si>
  <si>
    <t xml:space="preserve">Sweet Bites </t>
  </si>
  <si>
    <t xml:space="preserve">Chocolate Fountain </t>
  </si>
  <si>
    <t>Per head: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</si>
</sst>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showGridLines="0" tabSelected="1" topLeftCell="A50" workbookViewId="0">
      <selection activeCell="C59" sqref="C59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/>
      <c r="C5" s="10">
        <v>230</v>
      </c>
      <c r="D5" s="10">
        <f t="shared" ref="D5:D9" si="0">C5*B5</f>
        <v>0</v>
      </c>
      <c r="E5" s="11">
        <f t="shared" ref="E5:E6" si="1">B5*48</f>
        <v>0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/>
      <c r="C6" s="10">
        <v>230</v>
      </c>
      <c r="D6" s="10">
        <f t="shared" si="0"/>
        <v>0</v>
      </c>
      <c r="E6" s="11">
        <f t="shared" si="1"/>
        <v>0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>
        <v>1</v>
      </c>
      <c r="C7" s="10">
        <v>250</v>
      </c>
      <c r="D7" s="10">
        <f t="shared" si="0"/>
        <v>250</v>
      </c>
      <c r="E7" s="11">
        <f t="shared" ref="E7:E8" si="2">B7*52</f>
        <v>52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>
        <v>2</v>
      </c>
      <c r="C8" s="10">
        <v>250</v>
      </c>
      <c r="D8" s="10">
        <f t="shared" si="0"/>
        <v>500</v>
      </c>
      <c r="E8" s="11">
        <f t="shared" si="2"/>
        <v>104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93</v>
      </c>
      <c r="B12" s="55">
        <v>20</v>
      </c>
      <c r="C12" s="10">
        <v>9</v>
      </c>
      <c r="D12" s="10">
        <f t="shared" ref="D12:D24" si="3">C12*B12</f>
        <v>180</v>
      </c>
      <c r="E12" s="21">
        <f>B12*1</f>
        <v>20</v>
      </c>
      <c r="F12" s="12" t="s">
        <v>94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95</v>
      </c>
      <c r="B13" s="55">
        <v>30</v>
      </c>
      <c r="C13" s="10">
        <v>8.5</v>
      </c>
      <c r="D13" s="10">
        <f t="shared" si="3"/>
        <v>255</v>
      </c>
      <c r="E13" s="21">
        <f>B13*0.5</f>
        <v>15</v>
      </c>
      <c r="F13" s="12" t="s">
        <v>96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>
        <v>50</v>
      </c>
      <c r="C16" s="10">
        <v>8.5</v>
      </c>
      <c r="D16" s="10">
        <f t="shared" si="3"/>
        <v>425</v>
      </c>
      <c r="E16" s="21">
        <f>B16</f>
        <v>50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>
        <v>50</v>
      </c>
      <c r="C17" s="10">
        <v>9.5</v>
      </c>
      <c r="D17" s="10">
        <f t="shared" si="3"/>
        <v>475</v>
      </c>
      <c r="E17" s="21">
        <f>B17*0.75</f>
        <v>37.5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97</v>
      </c>
      <c r="B21" s="55">
        <v>50</v>
      </c>
      <c r="C21" s="10">
        <v>9</v>
      </c>
      <c r="D21" s="10">
        <f t="shared" ref="D21" si="5">C21*B21</f>
        <v>450</v>
      </c>
      <c r="E21" s="21">
        <f>B21*1</f>
        <v>50</v>
      </c>
      <c r="F21" s="12" t="s">
        <v>98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>
        <v>50</v>
      </c>
      <c r="C23" s="10">
        <v>9</v>
      </c>
      <c r="D23" s="10">
        <f t="shared" si="3"/>
        <v>450</v>
      </c>
      <c r="E23" s="21">
        <f>B23*1.5</f>
        <v>75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>
        <v>50</v>
      </c>
      <c r="C24" s="10">
        <v>9.5</v>
      </c>
      <c r="D24" s="10">
        <f t="shared" si="3"/>
        <v>475</v>
      </c>
      <c r="E24" s="21">
        <f t="shared" ref="E24" si="7">B24</f>
        <v>50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>
        <v>40</v>
      </c>
      <c r="C27" s="10">
        <v>17</v>
      </c>
      <c r="D27" s="10">
        <f t="shared" ref="D27:D30" si="8">C27*B27</f>
        <v>680</v>
      </c>
      <c r="E27" s="11">
        <f t="shared" ref="E27" si="9">B27*6</f>
        <v>240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/>
      <c r="C28" s="10">
        <v>15</v>
      </c>
      <c r="D28" s="10">
        <f t="shared" si="8"/>
        <v>0</v>
      </c>
      <c r="E28" s="11">
        <f t="shared" ref="E28:E29" si="10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>
        <v>10</v>
      </c>
      <c r="C29" s="10">
        <v>15</v>
      </c>
      <c r="D29" s="10">
        <f t="shared" si="8"/>
        <v>150</v>
      </c>
      <c r="E29" s="11">
        <f t="shared" si="10"/>
        <v>40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99</v>
      </c>
      <c r="B31" s="55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100</v>
      </c>
      <c r="B32" s="55">
        <v>40</v>
      </c>
      <c r="C32" s="10">
        <v>18</v>
      </c>
      <c r="D32" s="10">
        <f t="shared" si="11"/>
        <v>720</v>
      </c>
      <c r="E32" s="11">
        <f t="shared" ref="E32:E33" si="12">B32*5</f>
        <v>200</v>
      </c>
      <c r="F32" s="12" t="s">
        <v>101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102</v>
      </c>
      <c r="B33" s="55">
        <v>40</v>
      </c>
      <c r="C33" s="10">
        <v>17</v>
      </c>
      <c r="D33" s="10">
        <f t="shared" si="11"/>
        <v>680</v>
      </c>
      <c r="E33" s="11">
        <f t="shared" si="12"/>
        <v>200</v>
      </c>
      <c r="F33" s="12" t="s">
        <v>103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8">C50*B50</f>
        <v>0</v>
      </c>
      <c r="E50" s="11">
        <f t="shared" ref="E50:E53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104</v>
      </c>
      <c r="B52" s="55"/>
      <c r="C52" s="10">
        <v>9</v>
      </c>
      <c r="D52" s="10">
        <f t="shared" si="18"/>
        <v>0</v>
      </c>
      <c r="E52" s="11">
        <f t="shared" si="19"/>
        <v>0</v>
      </c>
      <c r="F52" s="12" t="s">
        <v>67</v>
      </c>
      <c r="G52" s="1"/>
      <c r="H52" s="1"/>
      <c r="I52" s="1"/>
      <c r="J52" s="1"/>
      <c r="K52" s="1"/>
      <c r="L52" s="1"/>
      <c r="M52" s="2"/>
    </row>
    <row r="53" spans="1:13" ht="34">
      <c r="A53" s="9" t="s">
        <v>105</v>
      </c>
      <c r="B53" s="55">
        <v>100</v>
      </c>
      <c r="C53" s="10">
        <v>8</v>
      </c>
      <c r="D53" s="10">
        <f>800+480</f>
        <v>1280</v>
      </c>
      <c r="E53" s="11">
        <f t="shared" si="19"/>
        <v>100</v>
      </c>
      <c r="F53" s="12" t="s">
        <v>67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4"/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5" t="s">
        <v>68</v>
      </c>
      <c r="B55" s="15"/>
      <c r="C55" s="3"/>
      <c r="D55" s="3"/>
      <c r="E55" s="20"/>
      <c r="F55" s="18"/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69</v>
      </c>
      <c r="B56" s="55"/>
      <c r="C56" s="10">
        <v>12</v>
      </c>
      <c r="D56" s="10">
        <f t="shared" ref="D56:D65" si="20">C56*B56</f>
        <v>0</v>
      </c>
      <c r="E56" s="11">
        <f>B56*4</f>
        <v>0</v>
      </c>
      <c r="F56" s="11" t="s">
        <v>33</v>
      </c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70</v>
      </c>
      <c r="B57" s="55"/>
      <c r="C57" s="10">
        <v>15</v>
      </c>
      <c r="D57" s="10">
        <f t="shared" si="20"/>
        <v>0</v>
      </c>
      <c r="E57" s="11">
        <f t="shared" ref="E57:E58" si="21">B57*10</f>
        <v>0</v>
      </c>
      <c r="F57" s="12"/>
      <c r="G57" s="1"/>
      <c r="H57" s="1"/>
      <c r="I57" s="1"/>
      <c r="J57" s="1"/>
      <c r="K57" s="1"/>
      <c r="L57" s="1"/>
      <c r="M57" s="2"/>
    </row>
    <row r="58" spans="1:13" ht="27.75" customHeight="1">
      <c r="A58" s="9" t="s">
        <v>71</v>
      </c>
      <c r="B58" s="55"/>
      <c r="C58" s="10">
        <v>17</v>
      </c>
      <c r="D58" s="10">
        <f t="shared" si="20"/>
        <v>0</v>
      </c>
      <c r="E58" s="11">
        <f t="shared" si="21"/>
        <v>0</v>
      </c>
      <c r="F58" s="12" t="s">
        <v>72</v>
      </c>
      <c r="G58" s="1"/>
      <c r="H58" s="1"/>
      <c r="I58" s="1"/>
      <c r="J58" s="1"/>
      <c r="K58" s="1"/>
      <c r="L58" s="1"/>
      <c r="M58" s="2"/>
    </row>
    <row r="59" spans="1:13" ht="34">
      <c r="A59" s="9" t="s">
        <v>73</v>
      </c>
      <c r="B59" s="55"/>
      <c r="C59" s="10">
        <v>8.5</v>
      </c>
      <c r="D59" s="10">
        <f t="shared" si="20"/>
        <v>0</v>
      </c>
      <c r="E59" s="11"/>
      <c r="F59" s="12" t="s">
        <v>19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74</v>
      </c>
      <c r="B60" s="55"/>
      <c r="C60" s="10">
        <v>35</v>
      </c>
      <c r="D60" s="10">
        <f t="shared" si="20"/>
        <v>0</v>
      </c>
      <c r="E60" s="11">
        <f t="shared" ref="E60:E61" si="22">B60*12*1.5</f>
        <v>0</v>
      </c>
      <c r="F60" s="12" t="s">
        <v>53</v>
      </c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75</v>
      </c>
      <c r="B61" s="55"/>
      <c r="C61" s="10">
        <v>40</v>
      </c>
      <c r="D61" s="10">
        <f t="shared" si="20"/>
        <v>0</v>
      </c>
      <c r="E61" s="11">
        <f t="shared" si="22"/>
        <v>0</v>
      </c>
      <c r="F61" s="12" t="s">
        <v>55</v>
      </c>
      <c r="G61" s="1"/>
      <c r="H61" s="1"/>
      <c r="I61" s="1"/>
      <c r="J61" s="1"/>
      <c r="K61" s="1"/>
      <c r="L61" s="1"/>
      <c r="M61" s="2"/>
    </row>
    <row r="62" spans="1:13" ht="34">
      <c r="A62" s="9" t="s">
        <v>76</v>
      </c>
      <c r="B62" s="55"/>
      <c r="C62" s="10">
        <v>55</v>
      </c>
      <c r="D62" s="10">
        <f t="shared" si="20"/>
        <v>0</v>
      </c>
      <c r="E62" s="11">
        <f t="shared" ref="E62:E65" si="23">B62*18*1.5</f>
        <v>0</v>
      </c>
      <c r="F62" s="12" t="s">
        <v>46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77</v>
      </c>
      <c r="B63" s="55"/>
      <c r="C63" s="10">
        <v>55</v>
      </c>
      <c r="D63" s="10">
        <f t="shared" si="20"/>
        <v>0</v>
      </c>
      <c r="E63" s="11">
        <f t="shared" si="23"/>
        <v>0</v>
      </c>
      <c r="F63" s="12" t="s">
        <v>48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78</v>
      </c>
      <c r="B64" s="55"/>
      <c r="C64" s="10">
        <v>60</v>
      </c>
      <c r="D64" s="10">
        <f t="shared" si="20"/>
        <v>0</v>
      </c>
      <c r="E64" s="11">
        <f t="shared" si="23"/>
        <v>0</v>
      </c>
      <c r="F64" s="12" t="s">
        <v>79</v>
      </c>
      <c r="G64" s="1"/>
      <c r="H64" s="1"/>
      <c r="I64" s="1"/>
      <c r="J64" s="1"/>
      <c r="K64" s="1"/>
      <c r="L64" s="1"/>
      <c r="M64" s="2"/>
    </row>
    <row r="65" spans="1:13" ht="51">
      <c r="A65" s="9" t="s">
        <v>80</v>
      </c>
      <c r="B65" s="55"/>
      <c r="C65" s="10">
        <v>55</v>
      </c>
      <c r="D65" s="10">
        <f t="shared" si="20"/>
        <v>0</v>
      </c>
      <c r="E65" s="11">
        <f t="shared" si="23"/>
        <v>0</v>
      </c>
      <c r="F65" s="12" t="s">
        <v>79</v>
      </c>
      <c r="G65" s="1"/>
      <c r="H65" s="1"/>
      <c r="I65" s="1"/>
      <c r="J65" s="1"/>
      <c r="K65" s="1"/>
      <c r="L65" s="1"/>
      <c r="M65" s="2"/>
    </row>
    <row r="66" spans="1:13" ht="15.75" customHeight="1">
      <c r="A66" s="14"/>
      <c r="B66" s="15"/>
      <c r="C66" s="3"/>
      <c r="D66" s="3"/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40" t="s">
        <v>81</v>
      </c>
      <c r="B67" s="15"/>
      <c r="C67" s="3"/>
      <c r="D67" s="41">
        <f>SUM(D5:D65)</f>
        <v>6970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14" t="s">
        <v>82</v>
      </c>
      <c r="B68" s="15"/>
      <c r="C68" s="3"/>
      <c r="D68" s="16">
        <f>D67/1.15</f>
        <v>6060.8695652173919</v>
      </c>
      <c r="E68" s="20"/>
      <c r="F68" s="18"/>
      <c r="G68" s="1"/>
      <c r="H68" s="1"/>
      <c r="I68" s="1"/>
      <c r="J68" s="1"/>
      <c r="K68" s="1"/>
      <c r="L68" s="1"/>
      <c r="M68" s="2"/>
    </row>
    <row r="69" spans="1:13" ht="15.75" customHeight="1">
      <c r="A69" s="42"/>
      <c r="B69" s="43"/>
      <c r="C69" s="44"/>
      <c r="D69" s="44"/>
      <c r="E69" s="45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83</v>
      </c>
      <c r="B70" s="15"/>
      <c r="C70" s="3"/>
      <c r="D70" s="3"/>
      <c r="E70" s="47">
        <f>SUM(E5:E57)</f>
        <v>1233.5</v>
      </c>
      <c r="F70" s="48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84</v>
      </c>
      <c r="B71" s="57">
        <v>100</v>
      </c>
      <c r="C71" s="3"/>
      <c r="D71" s="3" t="s">
        <v>106</v>
      </c>
      <c r="E71" s="47"/>
      <c r="F71" s="49"/>
      <c r="G71" s="1"/>
      <c r="H71" s="1"/>
      <c r="I71" s="1"/>
      <c r="J71" s="1"/>
      <c r="K71" s="1"/>
      <c r="L71" s="1"/>
      <c r="M71" s="2"/>
    </row>
    <row r="72" spans="1:13" ht="15.75" customHeight="1">
      <c r="A72" s="40" t="s">
        <v>85</v>
      </c>
      <c r="B72" s="15"/>
      <c r="C72" s="3"/>
      <c r="D72" s="16">
        <f>D67/100</f>
        <v>69.7</v>
      </c>
      <c r="E72" s="50">
        <f>E70/B71</f>
        <v>12.335000000000001</v>
      </c>
      <c r="F72" s="51"/>
      <c r="G72" s="1"/>
      <c r="H72" s="1"/>
      <c r="I72" s="1"/>
      <c r="J72" s="1"/>
      <c r="K72" s="1"/>
      <c r="L72" s="1"/>
      <c r="M72" s="2"/>
    </row>
    <row r="73" spans="1:13" ht="15.75" customHeight="1">
      <c r="A73" s="14"/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40" t="s">
        <v>86</v>
      </c>
      <c r="B74" s="15"/>
      <c r="C74" s="3"/>
      <c r="D74" s="3"/>
      <c r="E74" s="18"/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87</v>
      </c>
      <c r="B75" s="15"/>
      <c r="C75" s="3"/>
      <c r="D75" s="3"/>
      <c r="E75" s="52" t="s">
        <v>88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89</v>
      </c>
      <c r="B76" s="15"/>
      <c r="C76" s="3"/>
      <c r="D76" s="3"/>
      <c r="E76" s="52" t="s">
        <v>90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14" t="s">
        <v>91</v>
      </c>
      <c r="B77" s="15"/>
      <c r="C77" s="3"/>
      <c r="D77" s="3"/>
      <c r="E77" s="52" t="s">
        <v>92</v>
      </c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42"/>
      <c r="B78" s="43"/>
      <c r="C78" s="44"/>
      <c r="D78" s="44"/>
      <c r="E78" s="46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3"/>
      <c r="C277" s="1"/>
      <c r="D277" s="1"/>
      <c r="E277" s="54"/>
      <c r="F277" s="54"/>
      <c r="G277" s="1"/>
      <c r="H277" s="1"/>
      <c r="I277" s="1"/>
      <c r="J277" s="1"/>
      <c r="K277" s="1"/>
      <c r="L277" s="1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2025-09-21T07:28:22Z</dcterms:modified>
</cp:coreProperties>
</file>