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8_{B6C97175-5100-4843-819F-6BFB7D6E8CD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  <sheet name="Canapes 6pm" sheetId="2" r:id="rId2"/>
  </sheets>
  <definedNames>
    <definedName name="_xlnm.Print_Area" localSheetId="1">'Canapes 6pm'!$A$1:$F$83</definedName>
    <definedName name="_xlnm.Print_Area" localSheetId="0">'Food Selector'!$A$1:$F$83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E70" i="2" l="1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58" i="2"/>
  <c r="D58" i="2"/>
  <c r="E57" i="2"/>
  <c r="D57" i="2"/>
  <c r="E56" i="2"/>
  <c r="D56" i="2"/>
  <c r="E53" i="2"/>
  <c r="D53" i="2"/>
  <c r="E51" i="2"/>
  <c r="D51" i="2"/>
  <c r="E50" i="2"/>
  <c r="D50" i="2"/>
  <c r="E47" i="2"/>
  <c r="D47" i="2"/>
  <c r="E46" i="2"/>
  <c r="D46" i="2"/>
  <c r="E45" i="2"/>
  <c r="D45" i="2"/>
  <c r="E44" i="2"/>
  <c r="D44" i="2"/>
  <c r="E43" i="2"/>
  <c r="D43" i="2"/>
  <c r="E42" i="2"/>
  <c r="D42" i="2"/>
  <c r="E39" i="2"/>
  <c r="D39" i="2"/>
  <c r="E38" i="2"/>
  <c r="D38" i="2"/>
  <c r="E37" i="2"/>
  <c r="C37" i="2"/>
  <c r="D37" i="2" s="1"/>
  <c r="E36" i="2"/>
  <c r="D36" i="2"/>
  <c r="E35" i="2"/>
  <c r="D35" i="2"/>
  <c r="E34" i="2"/>
  <c r="D34" i="2"/>
  <c r="E33" i="2"/>
  <c r="D33" i="2"/>
  <c r="E32" i="2"/>
  <c r="D32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11" i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E57" i="1"/>
  <c r="D57" i="1"/>
  <c r="E56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D72" i="2" l="1"/>
  <c r="D73" i="2" s="1"/>
  <c r="E75" i="2"/>
  <c r="E77" i="2" s="1"/>
  <c r="D72" i="1"/>
  <c r="D73" i="1" s="1"/>
  <c r="E75" i="1"/>
  <c r="E77" i="1" s="1"/>
</calcChain>
</file>

<file path=xl/sharedStrings.xml><?xml version="1.0" encoding="utf-8"?>
<sst xmlns="http://schemas.openxmlformats.org/spreadsheetml/2006/main" count="256" uniqueCount="117">
  <si>
    <t>VYC FOOD SELECTOR</t>
  </si>
  <si>
    <t>Please add quantities to blue boxes</t>
  </si>
  <si>
    <t xml:space="preserve">Index against 35g Arancini </t>
  </si>
  <si>
    <t>FOOD ON ARRIVAL / PLATTERS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</si>
  <si>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</si>
  <si>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</si>
  <si>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</si>
  <si>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</si>
  <si>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</si>
  <si>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</si>
  <si>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</si>
  <si>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</si>
  <si>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</si>
  <si>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</si>
  <si>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</si>
  <si>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</si>
  <si>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</si>
  <si>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</si>
  <si>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</si>
  <si>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</si>
  <si>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</si>
  <si>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</si>
  <si>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</si>
  <si>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</si>
  <si>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</si>
  <si>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</si>
  <si>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</si>
  <si>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</si>
  <si>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</si>
  <si>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</si>
  <si>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</si>
  <si>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</si>
  <si>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</si>
  <si>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</si>
  <si>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</si>
  <si>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</si>
  <si>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</si>
  <si>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</si>
  <si>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</si>
  <si>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</si>
  <si>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</si>
  <si>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</si>
  <si>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</si>
  <si>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</si>
  <si>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</si>
  <si>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</si>
  <si>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</si>
  <si>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</si>
  <si>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</si>
  <si>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</si>
  <si>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</si>
  <si>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</si>
  <si>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</si>
  <si>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</si>
  <si>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</si>
  <si>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</si>
  <si>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</si>
  <si>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</si>
  <si>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</si>
  <si>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</si>
  <si>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</si>
  <si>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</si>
  <si>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</si>
  <si>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</si>
  <si>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</si>
  <si>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</si>
  <si>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</si>
  <si>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</si>
  <si>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</si>
  <si>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</si>
  <si>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</si>
  <si>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</si>
  <si>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</si>
  <si>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</si>
  <si>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</si>
  <si>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</si>
  <si>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</si>
  <si>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</si>
  <si>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</si>
  <si>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</si>
  <si>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</si>
  <si>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</si>
  <si>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</si>
  <si>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</si>
  <si>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</si>
  <si>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</si>
  <si>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</si>
  <si>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</si>
  <si>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</si>
  <si>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</si>
  <si>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</si>
  <si>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</si>
  <si>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</si>
  <si>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</si>
  <si>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</si>
  <si>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</si>
  <si>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</si>
  <si>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</si>
  <si>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</si>
  <si>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</si>
  <si>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</si>
  <si>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</si>
  <si>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</si>
  <si>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</si>
  <si>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</si>
  <si>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</si>
  <si>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</si>
  <si>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</si>
  <si>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</si>
  <si>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</si>
  <si>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</si>
  <si>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</si>
  <si>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</si>
  <si>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</si>
  <si>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 xml:space="preserve">Winter Burrata Board (18 Guests) </t>
  </si>
  <si>
    <t>Deep Fried Burrata Board (18 Guests</t>
  </si>
  <si>
    <t>Gluten/ wheat flour (bread/crackers), dairy (cheese) 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</si>
</sst>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4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44" fontId="4" fillId="0" borderId="18" xfId="0" applyNumberFormat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44" fontId="4" fillId="0" borderId="22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4" fontId="4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C1659CC6-749C-1340-9D89-829A7B6372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69" workbookViewId="0">
      <selection activeCell="D72" sqref="D72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68">
      <c r="A5" s="9" t="s">
        <v>6</v>
      </c>
      <c r="B5" s="10"/>
      <c r="C5" s="11">
        <v>230</v>
      </c>
      <c r="D5" s="11">
        <f t="shared" ref="D5:D10" si="0">C5*B5</f>
        <v>0</v>
      </c>
      <c r="E5" s="12">
        <f t="shared" ref="E5:E6" si="1">B5*48</f>
        <v>0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68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68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68">
      <c r="A8" s="14" t="s">
        <v>12</v>
      </c>
      <c r="B8" s="10"/>
      <c r="C8" s="11">
        <v>250</v>
      </c>
      <c r="D8" s="11">
        <f t="shared" si="0"/>
        <v>0</v>
      </c>
      <c r="E8" s="12">
        <f t="shared" si="2"/>
        <v>0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/>
      <c r="C10" s="11">
        <v>220</v>
      </c>
      <c r="D10" s="11">
        <f t="shared" si="0"/>
        <v>0</v>
      </c>
      <c r="E10" s="12">
        <f>B10*47</f>
        <v>0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114</v>
      </c>
      <c r="B11" s="15"/>
      <c r="C11" s="11">
        <v>220</v>
      </c>
      <c r="D11" s="11">
        <f t="shared" ref="D11:D12" si="3">C11*B11</f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115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18</v>
      </c>
      <c r="B15" s="10">
        <v>60</v>
      </c>
      <c r="C15" s="11">
        <v>8.5</v>
      </c>
      <c r="D15" s="11">
        <f t="shared" ref="D15:D29" si="5">C15*B15</f>
        <v>510</v>
      </c>
      <c r="E15" s="23">
        <f>B15*0.5</f>
        <v>30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20</v>
      </c>
      <c r="B16" s="10">
        <v>60</v>
      </c>
      <c r="C16" s="11">
        <v>9</v>
      </c>
      <c r="D16" s="11">
        <f t="shared" si="5"/>
        <v>540</v>
      </c>
      <c r="E16" s="23">
        <f>B16*0.3</f>
        <v>18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4">
      <c r="A17" s="24" t="s">
        <v>22</v>
      </c>
      <c r="B17" s="10"/>
      <c r="C17" s="11">
        <v>8.5</v>
      </c>
      <c r="D17" s="11">
        <f t="shared" si="5"/>
        <v>0</v>
      </c>
      <c r="E17" s="23">
        <f>B17*0.5</f>
        <v>0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24</v>
      </c>
      <c r="B18" s="10">
        <v>60</v>
      </c>
      <c r="C18" s="11">
        <v>8.5</v>
      </c>
      <c r="D18" s="11">
        <f t="shared" si="5"/>
        <v>510</v>
      </c>
      <c r="E18" s="23">
        <f>B18</f>
        <v>60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>
        <v>60</v>
      </c>
      <c r="C19" s="11">
        <v>9.5</v>
      </c>
      <c r="D19" s="11">
        <f t="shared" si="5"/>
        <v>570</v>
      </c>
      <c r="E19" s="23">
        <f>B19*0.75</f>
        <v>45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>
        <v>50</v>
      </c>
      <c r="C20" s="11">
        <v>9.5</v>
      </c>
      <c r="D20" s="11">
        <f t="shared" si="5"/>
        <v>475</v>
      </c>
      <c r="E20" s="23">
        <f>B20*1</f>
        <v>50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/>
      <c r="C21" s="11">
        <v>9.5</v>
      </c>
      <c r="D21" s="11">
        <f t="shared" si="5"/>
        <v>0</v>
      </c>
      <c r="E21" s="23">
        <f>B21*0.5</f>
        <v>0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1">
      <c r="A22" s="24" t="s">
        <v>32</v>
      </c>
      <c r="B22" s="10"/>
      <c r="C22" s="11">
        <v>14</v>
      </c>
      <c r="D22" s="11">
        <f t="shared" si="5"/>
        <v>0</v>
      </c>
      <c r="E22" s="23">
        <f t="shared" ref="E22:E23" si="6">B22*3</f>
        <v>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4">
      <c r="A23" s="24" t="s">
        <v>34</v>
      </c>
      <c r="B23" s="10">
        <v>60</v>
      </c>
      <c r="C23" s="11">
        <v>14</v>
      </c>
      <c r="D23" s="11">
        <f t="shared" si="5"/>
        <v>840</v>
      </c>
      <c r="E23" s="23">
        <f t="shared" si="6"/>
        <v>180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>
        <v>60</v>
      </c>
      <c r="C24" s="11">
        <v>9</v>
      </c>
      <c r="D24" s="11">
        <f t="shared" si="5"/>
        <v>540</v>
      </c>
      <c r="E24" s="23">
        <f>B24*1.5</f>
        <v>90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>
        <v>60</v>
      </c>
      <c r="C25" s="11">
        <v>9.5</v>
      </c>
      <c r="D25" s="11">
        <f t="shared" si="5"/>
        <v>570</v>
      </c>
      <c r="E25" s="23">
        <f t="shared" ref="E25:E26" si="7">B25</f>
        <v>60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5"/>
        <v>0</v>
      </c>
      <c r="E26" s="23">
        <f t="shared" si="7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/>
      <c r="C27" s="11">
        <v>12</v>
      </c>
      <c r="D27" s="11">
        <f t="shared" si="5"/>
        <v>0</v>
      </c>
      <c r="E27" s="23">
        <f>B27*4</f>
        <v>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5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5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47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49</v>
      </c>
      <c r="B33" s="10"/>
      <c r="C33" s="11">
        <v>15</v>
      </c>
      <c r="D33" s="11">
        <f t="shared" si="8"/>
        <v>0</v>
      </c>
      <c r="E33" s="12">
        <f t="shared" ref="E33:E34" si="9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51</v>
      </c>
      <c r="B34" s="10">
        <v>60</v>
      </c>
      <c r="C34" s="11">
        <v>17</v>
      </c>
      <c r="D34" s="11">
        <f t="shared" si="8"/>
        <v>1020</v>
      </c>
      <c r="E34" s="12">
        <f t="shared" si="9"/>
        <v>360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53</v>
      </c>
      <c r="B35" s="10">
        <v>60</v>
      </c>
      <c r="C35" s="11">
        <v>17</v>
      </c>
      <c r="D35" s="11">
        <f t="shared" si="8"/>
        <v>1020</v>
      </c>
      <c r="E35" s="12">
        <f>B35*5</f>
        <v>300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55</v>
      </c>
      <c r="B36" s="10">
        <v>30</v>
      </c>
      <c r="C36" s="11">
        <v>15</v>
      </c>
      <c r="D36" s="11">
        <f t="shared" si="8"/>
        <v>450</v>
      </c>
      <c r="E36" s="12">
        <f t="shared" ref="E36:E38" si="10">B36*4</f>
        <v>120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57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59</v>
      </c>
      <c r="B38" s="10">
        <v>30</v>
      </c>
      <c r="C38" s="11">
        <v>15</v>
      </c>
      <c r="D38" s="11">
        <f t="shared" si="8"/>
        <v>450</v>
      </c>
      <c r="E38" s="12">
        <f t="shared" si="10"/>
        <v>120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61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4">
      <c r="A42" s="9" t="s">
        <v>64</v>
      </c>
      <c r="B42" s="10"/>
      <c r="C42" s="11">
        <v>55</v>
      </c>
      <c r="D42" s="11">
        <f t="shared" ref="D42:D47" si="11">C42*B42</f>
        <v>0</v>
      </c>
      <c r="E42" s="12">
        <f t="shared" ref="E42:E45" si="12">B42*18*1.5</f>
        <v>0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66</v>
      </c>
      <c r="B43" s="10"/>
      <c r="C43" s="11">
        <v>55</v>
      </c>
      <c r="D43" s="11">
        <f t="shared" si="11"/>
        <v>0</v>
      </c>
      <c r="E43" s="12">
        <f t="shared" si="12"/>
        <v>0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68</v>
      </c>
      <c r="B44" s="10"/>
      <c r="C44" s="11">
        <v>60</v>
      </c>
      <c r="D44" s="11">
        <f t="shared" si="11"/>
        <v>0</v>
      </c>
      <c r="E44" s="12">
        <f t="shared" si="12"/>
        <v>0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70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/>
      <c r="C46" s="11">
        <v>35</v>
      </c>
      <c r="D46" s="11">
        <f t="shared" si="11"/>
        <v>0</v>
      </c>
      <c r="E46" s="12">
        <f t="shared" ref="E46:E47" si="13">B46*12*1.5</f>
        <v>0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/>
      <c r="C47" s="11">
        <v>40</v>
      </c>
      <c r="D47" s="11">
        <f t="shared" si="11"/>
        <v>0</v>
      </c>
      <c r="E47" s="12">
        <f t="shared" si="13"/>
        <v>0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1">
      <c r="A50" s="37" t="s">
        <v>76</v>
      </c>
      <c r="B50" s="38"/>
      <c r="C50" s="39">
        <v>25</v>
      </c>
      <c r="D50" s="39">
        <f t="shared" ref="D50:D51" si="14">C50*B50</f>
        <v>0</v>
      </c>
      <c r="E50" s="40">
        <f t="shared" ref="E50:E51" si="15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78</v>
      </c>
      <c r="B51" s="10"/>
      <c r="C51" s="11">
        <v>35</v>
      </c>
      <c r="D51" s="11">
        <f t="shared" si="14"/>
        <v>0</v>
      </c>
      <c r="E51" s="40">
        <f t="shared" si="15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8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82</v>
      </c>
      <c r="B56" s="10"/>
      <c r="C56" s="11">
        <v>9</v>
      </c>
      <c r="D56" s="11">
        <f t="shared" ref="D56:D58" si="16">C56*B56</f>
        <v>0</v>
      </c>
      <c r="E56" s="12">
        <f t="shared" ref="E56:E58" si="17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84</v>
      </c>
      <c r="B57" s="10"/>
      <c r="C57" s="11">
        <v>9</v>
      </c>
      <c r="D57" s="11">
        <f t="shared" si="16"/>
        <v>0</v>
      </c>
      <c r="E57" s="12">
        <f t="shared" si="17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86</v>
      </c>
      <c r="B58" s="10"/>
      <c r="C58" s="11">
        <v>9</v>
      </c>
      <c r="D58" s="11">
        <f t="shared" si="16"/>
        <v>0</v>
      </c>
      <c r="E58" s="12">
        <f t="shared" si="17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8"/>
        <v>0</v>
      </c>
      <c r="E63" s="12">
        <f t="shared" si="19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93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/>
      <c r="C65" s="11">
        <v>35</v>
      </c>
      <c r="D65" s="11">
        <f t="shared" si="18"/>
        <v>0</v>
      </c>
      <c r="E65" s="12">
        <f t="shared" ref="E65:E66" si="20">B65*12*1.5</f>
        <v>0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/>
      <c r="C66" s="11">
        <v>40</v>
      </c>
      <c r="D66" s="11">
        <f t="shared" si="18"/>
        <v>0</v>
      </c>
      <c r="E66" s="12">
        <f t="shared" si="20"/>
        <v>0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96</v>
      </c>
      <c r="B67" s="10"/>
      <c r="C67" s="11">
        <v>55</v>
      </c>
      <c r="D67" s="11">
        <f t="shared" si="18"/>
        <v>0</v>
      </c>
      <c r="E67" s="12">
        <f t="shared" ref="E67:E70" si="21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97</v>
      </c>
      <c r="B68" s="10"/>
      <c r="C68" s="11">
        <v>55</v>
      </c>
      <c r="D68" s="11">
        <f t="shared" si="18"/>
        <v>0</v>
      </c>
      <c r="E68" s="12">
        <f t="shared" si="21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98</v>
      </c>
      <c r="B69" s="10"/>
      <c r="C69" s="11">
        <v>60</v>
      </c>
      <c r="D69" s="11">
        <f t="shared" si="18"/>
        <v>0</v>
      </c>
      <c r="E69" s="12">
        <f t="shared" si="21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100</v>
      </c>
      <c r="B70" s="10"/>
      <c r="C70" s="11">
        <v>55</v>
      </c>
      <c r="D70" s="11">
        <f t="shared" si="18"/>
        <v>0</v>
      </c>
      <c r="E70" s="12">
        <f t="shared" si="21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7495</v>
      </c>
      <c r="E72" s="22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6517.3913043478269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1433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180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7.9611111111111112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A1548-2F91-E241-9112-E53C58236924}">
  <sheetPr>
    <pageSetUpPr fitToPage="1"/>
  </sheetPr>
  <dimension ref="A1:M1000"/>
  <sheetViews>
    <sheetView showGridLines="0" topLeftCell="A61" workbookViewId="0">
      <selection activeCell="B21" sqref="B21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68">
      <c r="A5" s="9" t="s">
        <v>6</v>
      </c>
      <c r="B5" s="10"/>
      <c r="C5" s="11">
        <v>230</v>
      </c>
      <c r="D5" s="11">
        <f t="shared" ref="D5:D12" si="0">C5*B5</f>
        <v>0</v>
      </c>
      <c r="E5" s="12">
        <f t="shared" ref="E5:E6" si="1">B5*48</f>
        <v>0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68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68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68">
      <c r="A8" s="14" t="s">
        <v>12</v>
      </c>
      <c r="B8" s="10"/>
      <c r="C8" s="11">
        <v>250</v>
      </c>
      <c r="D8" s="11">
        <f t="shared" si="0"/>
        <v>0</v>
      </c>
      <c r="E8" s="12">
        <f t="shared" si="2"/>
        <v>0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/>
      <c r="C10" s="11">
        <v>220</v>
      </c>
      <c r="D10" s="11">
        <f t="shared" si="0"/>
        <v>0</v>
      </c>
      <c r="E10" s="12">
        <f>B10*47</f>
        <v>0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114</v>
      </c>
      <c r="B11" s="15"/>
      <c r="C11" s="11">
        <v>220</v>
      </c>
      <c r="D11" s="11">
        <f t="shared" si="0"/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115</v>
      </c>
      <c r="B12" s="15"/>
      <c r="C12" s="11">
        <v>200</v>
      </c>
      <c r="D12" s="11">
        <f t="shared" si="0"/>
        <v>0</v>
      </c>
      <c r="E12" s="12">
        <f t="shared" ref="E12" si="3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18</v>
      </c>
      <c r="B15" s="10">
        <v>60</v>
      </c>
      <c r="C15" s="11">
        <v>8.5</v>
      </c>
      <c r="D15" s="11">
        <f t="shared" ref="D15:D29" si="4">C15*B15</f>
        <v>510</v>
      </c>
      <c r="E15" s="23">
        <f>B15*0.5</f>
        <v>30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20</v>
      </c>
      <c r="B16" s="10">
        <v>60</v>
      </c>
      <c r="C16" s="11">
        <v>9</v>
      </c>
      <c r="D16" s="11">
        <f t="shared" si="4"/>
        <v>540</v>
      </c>
      <c r="E16" s="23">
        <f>B16*0.3</f>
        <v>18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4">
      <c r="A17" s="24" t="s">
        <v>22</v>
      </c>
      <c r="B17" s="10"/>
      <c r="C17" s="11">
        <v>8.5</v>
      </c>
      <c r="D17" s="11">
        <f t="shared" si="4"/>
        <v>0</v>
      </c>
      <c r="E17" s="23">
        <f>B17*0.5</f>
        <v>0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24</v>
      </c>
      <c r="B18" s="10">
        <v>60</v>
      </c>
      <c r="C18" s="11">
        <v>8.5</v>
      </c>
      <c r="D18" s="11">
        <f t="shared" si="4"/>
        <v>510</v>
      </c>
      <c r="E18" s="23">
        <f>B18</f>
        <v>60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>
        <v>60</v>
      </c>
      <c r="C19" s="11">
        <v>9.5</v>
      </c>
      <c r="D19" s="11">
        <f t="shared" si="4"/>
        <v>570</v>
      </c>
      <c r="E19" s="23">
        <f>B19*0.75</f>
        <v>45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>
        <v>50</v>
      </c>
      <c r="C20" s="11">
        <v>9.5</v>
      </c>
      <c r="D20" s="11">
        <f t="shared" si="4"/>
        <v>475</v>
      </c>
      <c r="E20" s="23">
        <f>B20*1</f>
        <v>50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/>
      <c r="C21" s="11">
        <v>9.5</v>
      </c>
      <c r="D21" s="11">
        <f t="shared" si="4"/>
        <v>0</v>
      </c>
      <c r="E21" s="23">
        <f>B21*0.5</f>
        <v>0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1">
      <c r="A22" s="24" t="s">
        <v>32</v>
      </c>
      <c r="B22" s="10"/>
      <c r="C22" s="11">
        <v>14</v>
      </c>
      <c r="D22" s="11">
        <f t="shared" si="4"/>
        <v>0</v>
      </c>
      <c r="E22" s="23">
        <f t="shared" ref="E22:E23" si="5">B22*3</f>
        <v>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4">
      <c r="A23" s="24" t="s">
        <v>34</v>
      </c>
      <c r="B23" s="10"/>
      <c r="C23" s="11">
        <v>14</v>
      </c>
      <c r="D23" s="11">
        <f t="shared" si="4"/>
        <v>0</v>
      </c>
      <c r="E23" s="23">
        <f t="shared" si="5"/>
        <v>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>
        <v>60</v>
      </c>
      <c r="C24" s="11">
        <v>9</v>
      </c>
      <c r="D24" s="11">
        <f t="shared" si="4"/>
        <v>540</v>
      </c>
      <c r="E24" s="23">
        <f>B24*1.5</f>
        <v>90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>
        <v>60</v>
      </c>
      <c r="C25" s="11">
        <v>9.5</v>
      </c>
      <c r="D25" s="11">
        <f t="shared" si="4"/>
        <v>570</v>
      </c>
      <c r="E25" s="23">
        <f t="shared" ref="E25:E26" si="6">B25</f>
        <v>60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4"/>
        <v>0</v>
      </c>
      <c r="E26" s="23">
        <f t="shared" si="6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/>
      <c r="C27" s="11">
        <v>12</v>
      </c>
      <c r="D27" s="11">
        <f t="shared" si="4"/>
        <v>0</v>
      </c>
      <c r="E27" s="23">
        <f>B27*4</f>
        <v>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4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4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47</v>
      </c>
      <c r="B32" s="10"/>
      <c r="C32" s="11">
        <v>21</v>
      </c>
      <c r="D32" s="11">
        <f t="shared" ref="D32:D39" si="7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49</v>
      </c>
      <c r="B33" s="10"/>
      <c r="C33" s="11">
        <v>15</v>
      </c>
      <c r="D33" s="11">
        <f t="shared" si="7"/>
        <v>0</v>
      </c>
      <c r="E33" s="12">
        <f t="shared" ref="E33:E34" si="8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51</v>
      </c>
      <c r="B34" s="10"/>
      <c r="C34" s="11">
        <v>17</v>
      </c>
      <c r="D34" s="11">
        <f t="shared" si="7"/>
        <v>0</v>
      </c>
      <c r="E34" s="12">
        <f t="shared" si="8"/>
        <v>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53</v>
      </c>
      <c r="B35" s="10"/>
      <c r="C35" s="11">
        <v>17</v>
      </c>
      <c r="D35" s="11">
        <f t="shared" si="7"/>
        <v>0</v>
      </c>
      <c r="E35" s="12">
        <f>B35*5</f>
        <v>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55</v>
      </c>
      <c r="B36" s="10"/>
      <c r="C36" s="11">
        <v>15</v>
      </c>
      <c r="D36" s="11">
        <f t="shared" si="7"/>
        <v>0</v>
      </c>
      <c r="E36" s="12">
        <f t="shared" ref="E36:E38" si="9">B36*4</f>
        <v>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57</v>
      </c>
      <c r="B37" s="10"/>
      <c r="C37" s="11">
        <f>14/1.15</f>
        <v>12.173913043478262</v>
      </c>
      <c r="D37" s="11">
        <f t="shared" si="7"/>
        <v>0</v>
      </c>
      <c r="E37" s="12">
        <f t="shared" si="9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59</v>
      </c>
      <c r="B38" s="10"/>
      <c r="C38" s="11">
        <v>15</v>
      </c>
      <c r="D38" s="11">
        <f t="shared" si="7"/>
        <v>0</v>
      </c>
      <c r="E38" s="12">
        <f t="shared" si="9"/>
        <v>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61</v>
      </c>
      <c r="B39" s="10"/>
      <c r="C39" s="11">
        <v>18</v>
      </c>
      <c r="D39" s="11">
        <f t="shared" si="7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4">
      <c r="A42" s="9" t="s">
        <v>64</v>
      </c>
      <c r="B42" s="10"/>
      <c r="C42" s="11">
        <v>55</v>
      </c>
      <c r="D42" s="11">
        <f t="shared" ref="D42:D47" si="10">C42*B42</f>
        <v>0</v>
      </c>
      <c r="E42" s="12">
        <f t="shared" ref="E42:E45" si="11">B42*18*1.5</f>
        <v>0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66</v>
      </c>
      <c r="B43" s="10"/>
      <c r="C43" s="11">
        <v>55</v>
      </c>
      <c r="D43" s="11">
        <f t="shared" si="10"/>
        <v>0</v>
      </c>
      <c r="E43" s="12">
        <f t="shared" si="11"/>
        <v>0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68</v>
      </c>
      <c r="B44" s="10"/>
      <c r="C44" s="11">
        <v>60</v>
      </c>
      <c r="D44" s="11">
        <f t="shared" si="10"/>
        <v>0</v>
      </c>
      <c r="E44" s="12">
        <f t="shared" si="11"/>
        <v>0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70</v>
      </c>
      <c r="B45" s="10"/>
      <c r="C45" s="11">
        <v>55</v>
      </c>
      <c r="D45" s="11">
        <f t="shared" si="10"/>
        <v>0</v>
      </c>
      <c r="E45" s="12">
        <f t="shared" si="11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/>
      <c r="C46" s="11">
        <v>35</v>
      </c>
      <c r="D46" s="11">
        <f t="shared" si="10"/>
        <v>0</v>
      </c>
      <c r="E46" s="12">
        <f t="shared" ref="E46:E47" si="12">B46*12*1.5</f>
        <v>0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/>
      <c r="C47" s="11">
        <v>40</v>
      </c>
      <c r="D47" s="11">
        <f t="shared" si="10"/>
        <v>0</v>
      </c>
      <c r="E47" s="12">
        <f t="shared" si="12"/>
        <v>0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1">
      <c r="A50" s="37" t="s">
        <v>76</v>
      </c>
      <c r="B50" s="38"/>
      <c r="C50" s="39">
        <v>25</v>
      </c>
      <c r="D50" s="39">
        <f t="shared" ref="D50:D51" si="13">C50*B50</f>
        <v>0</v>
      </c>
      <c r="E50" s="40">
        <f t="shared" ref="E50:E51" si="14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78</v>
      </c>
      <c r="B51" s="10"/>
      <c r="C51" s="11">
        <v>35</v>
      </c>
      <c r="D51" s="11">
        <f t="shared" si="13"/>
        <v>0</v>
      </c>
      <c r="E51" s="40">
        <f t="shared" si="14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8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82</v>
      </c>
      <c r="B56" s="10"/>
      <c r="C56" s="11">
        <v>9</v>
      </c>
      <c r="D56" s="11">
        <f t="shared" ref="D56:D58" si="15">C56*B56</f>
        <v>0</v>
      </c>
      <c r="E56" s="12">
        <f t="shared" ref="E56:E58" si="16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84</v>
      </c>
      <c r="B57" s="10"/>
      <c r="C57" s="11">
        <v>9</v>
      </c>
      <c r="D57" s="11">
        <f t="shared" si="15"/>
        <v>0</v>
      </c>
      <c r="E57" s="12">
        <f t="shared" si="16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86</v>
      </c>
      <c r="B58" s="10"/>
      <c r="C58" s="11">
        <v>9</v>
      </c>
      <c r="D58" s="11">
        <f t="shared" si="15"/>
        <v>0</v>
      </c>
      <c r="E58" s="12">
        <f t="shared" si="16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7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7"/>
        <v>0</v>
      </c>
      <c r="E62" s="12">
        <f t="shared" ref="E62:E63" si="18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7"/>
        <v>0</v>
      </c>
      <c r="E63" s="12">
        <f t="shared" si="18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93</v>
      </c>
      <c r="B64" s="10"/>
      <c r="C64" s="11">
        <v>8.5</v>
      </c>
      <c r="D64" s="11">
        <f t="shared" si="17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/>
      <c r="C65" s="11">
        <v>35</v>
      </c>
      <c r="D65" s="11">
        <f t="shared" si="17"/>
        <v>0</v>
      </c>
      <c r="E65" s="12">
        <f t="shared" ref="E65:E66" si="19">B65*12*1.5</f>
        <v>0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/>
      <c r="C66" s="11">
        <v>40</v>
      </c>
      <c r="D66" s="11">
        <f t="shared" si="17"/>
        <v>0</v>
      </c>
      <c r="E66" s="12">
        <f t="shared" si="19"/>
        <v>0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96</v>
      </c>
      <c r="B67" s="10"/>
      <c r="C67" s="11">
        <v>55</v>
      </c>
      <c r="D67" s="11">
        <f t="shared" si="17"/>
        <v>0</v>
      </c>
      <c r="E67" s="12">
        <f t="shared" ref="E67:E70" si="20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97</v>
      </c>
      <c r="B68" s="10"/>
      <c r="C68" s="11">
        <v>55</v>
      </c>
      <c r="D68" s="11">
        <f t="shared" si="17"/>
        <v>0</v>
      </c>
      <c r="E68" s="12">
        <f t="shared" si="20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98</v>
      </c>
      <c r="B69" s="10"/>
      <c r="C69" s="11">
        <v>60</v>
      </c>
      <c r="D69" s="11">
        <f t="shared" si="17"/>
        <v>0</v>
      </c>
      <c r="E69" s="12">
        <f t="shared" si="20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100</v>
      </c>
      <c r="B70" s="10"/>
      <c r="C70" s="11">
        <v>55</v>
      </c>
      <c r="D70" s="11">
        <f t="shared" si="17"/>
        <v>0</v>
      </c>
      <c r="E70" s="12">
        <f t="shared" si="20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3715</v>
      </c>
      <c r="E72" s="22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3230.434782608696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353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180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1.961111111111111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 Selector</vt:lpstr>
      <vt:lpstr>Canapes 6pm</vt:lpstr>
      <vt:lpstr>'Canapes 6pm'!Print_Area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2025-05-16T05:01:38Z</dcterms:modified>
</cp:coreProperties>
</file>